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农业生产发展资金" sheetId="1" r:id="rId1"/>
  </sheets>
  <definedNames>
    <definedName name="_xlnm.Print_Area" localSheetId="0">农业生产发展资金!$A$1:$H$59</definedName>
    <definedName name="_xlnm.Print_Titles" localSheetId="0">农业生产发展资金!$22:$22</definedName>
  </definedNames>
  <calcPr calcId="144525"/>
</workbook>
</file>

<file path=xl/sharedStrings.xml><?xml version="1.0" encoding="utf-8"?>
<sst xmlns="http://schemas.openxmlformats.org/spreadsheetml/2006/main" count="149" uniqueCount="140">
  <si>
    <t>天津市农业生产发展资金区域绩效目标自评表</t>
  </si>
  <si>
    <t>（2022年度）</t>
  </si>
  <si>
    <t>转移支付（项目）
名称</t>
  </si>
  <si>
    <t>农业生产发展资金</t>
  </si>
  <si>
    <t>中央主管部门</t>
  </si>
  <si>
    <t>农业农村部、财政部</t>
  </si>
  <si>
    <t>地方主管部门</t>
  </si>
  <si>
    <t>市农业农村委、市财政局</t>
  </si>
  <si>
    <t>资金使用单位</t>
  </si>
  <si>
    <t>蓟州区、宝坻区、武清区、宁河区、静海区、东丽区、津南区、西青区、北辰区、滨海新区、市动物疫病预防控制中心。</t>
  </si>
  <si>
    <t>中央</t>
  </si>
  <si>
    <t>中央执行</t>
  </si>
  <si>
    <t>地方</t>
  </si>
  <si>
    <t>地方执行</t>
  </si>
  <si>
    <t>区</t>
  </si>
  <si>
    <t>其他</t>
  </si>
  <si>
    <t>资金投入情况
（万元）</t>
  </si>
  <si>
    <t>全年预算数（A）</t>
  </si>
  <si>
    <t>全年执行数（B）</t>
  </si>
  <si>
    <t>预算执行率（B/A×100%)</t>
  </si>
  <si>
    <t>蓟</t>
  </si>
  <si>
    <t>年度资金总额：</t>
  </si>
  <si>
    <t>宝</t>
  </si>
  <si>
    <r>
      <rPr>
        <sz val="10"/>
        <color theme="1"/>
        <rFont val="宋体"/>
        <charset val="134"/>
        <scheme val="minor"/>
      </rPr>
      <t xml:space="preserve"> </t>
    </r>
    <r>
      <rPr>
        <sz val="10"/>
        <color indexed="8"/>
        <rFont val="宋体"/>
        <charset val="134"/>
      </rPr>
      <t>其中：中央财政资金</t>
    </r>
  </si>
  <si>
    <t>武</t>
  </si>
  <si>
    <r>
      <rPr>
        <sz val="10"/>
        <color theme="1"/>
        <rFont val="宋体"/>
        <charset val="134"/>
      </rPr>
      <t xml:space="preserve"> </t>
    </r>
    <r>
      <rPr>
        <sz val="10"/>
        <color rgb="FF000000"/>
        <rFont val="宋体"/>
        <charset val="134"/>
      </rPr>
      <t xml:space="preserve">      地方资金</t>
    </r>
  </si>
  <si>
    <t>宁</t>
  </si>
  <si>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</si>
  <si>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静</t>
  </si>
  <si>
    <t>资金管理情况</t>
  </si>
  <si>
    <t>情况说明</t>
  </si>
  <si>
    <t>存在问题和改进措施</t>
  </si>
  <si>
    <t>东</t>
  </si>
  <si>
    <t>分配科学性</t>
  </si>
  <si>
    <t>按照农业农村部、财政部相关要求，结合本市实际制定实施方案并分配资金。</t>
  </si>
  <si>
    <t>南</t>
  </si>
  <si>
    <t>下达及时性</t>
  </si>
  <si>
    <t>资金及时下发</t>
  </si>
  <si>
    <t>西</t>
  </si>
  <si>
    <t>拨付合规性</t>
  </si>
  <si>
    <t>按要求拨付</t>
  </si>
  <si>
    <t>北</t>
  </si>
  <si>
    <t>使用规范性</t>
  </si>
  <si>
    <t>按要求使用</t>
  </si>
  <si>
    <t>新</t>
  </si>
  <si>
    <t>执行准确性</t>
  </si>
  <si>
    <t>按要求执行</t>
  </si>
  <si>
    <t>市级</t>
  </si>
  <si>
    <t>预算绩效管理情况</t>
  </si>
  <si>
    <t>按要求管理</t>
  </si>
  <si>
    <t>支出责任履行情况</t>
  </si>
  <si>
    <t>按要求履行</t>
  </si>
  <si>
    <t>总体目标完成情况</t>
  </si>
  <si>
    <t>总体目标</t>
  </si>
  <si>
    <t>全年实际完成情况</t>
  </si>
  <si>
    <t>按照相关规划或实施方案，根据任务清单并结合地方实际支持农业生产发展。</t>
  </si>
  <si>
    <t>1.耕地地力得到进一步保护；2.调动农民种粮积极性，稳定种粮农民收入，落实实际种粮农民一次性补贴政策；3.启动实施新一轮农机购置与应用补贴政策，全市农机化水平持续提升；4.绿色高质高效行动项目取得了预期效益，粮食亩产均达到预期目标；5.基层农技推广体系改革与建设项目有序实施，继续落实特聘动物防疫专员补助政策；6.国家现代农业产业园、优势特色产业集群、农业产业强镇等一批农业产业融合发展项目持续推进，新建、续建项目均按照计划实施；7.全面完成4.1万头生猪良种补贴任务，超额完成生猪、肉羊、奶牛生产性能测定任务；8. “桑梓西瓜”地理标志农产品保护工程项目按计划实施；9.农产品产地冷藏保鲜设施建设、家庭农场培育、农业产业化联合体培育、奶牛家庭牧场和奶农合作社升级改造等支持新型经营主体高质量发展项目顺利实施；10.全年完成农业生产社会化服务项目面积达到41万亩；11.培训高素质农民2265人，超额完成培训任务，承接农村实用人才带头人和到村任职、按照大学生村官管理的选调生示范培训，共培训学员700人；12.继续对政策性农业信贷担保机构开展担保费补助和业务奖补，农业信贷担保规模明显提高。</t>
  </si>
  <si>
    <t>滨海新区5287.72万元、市级部门7882万元。</t>
  </si>
  <si>
    <t>绩效指标</t>
  </si>
  <si>
    <t>一级
指标</t>
  </si>
  <si>
    <t>二级指标</t>
  </si>
  <si>
    <t>三级指标</t>
  </si>
  <si>
    <t>指标值</t>
  </si>
  <si>
    <t>全年实际完成值</t>
  </si>
  <si>
    <t>未完成原因和改进措施</t>
  </si>
  <si>
    <t>绩效目标</t>
  </si>
  <si>
    <t>产出
指标</t>
  </si>
  <si>
    <t>数量指标</t>
  </si>
  <si>
    <t>农机购置与应用补贴机具数（台、套）</t>
  </si>
  <si>
    <t>绿色高质高效行动县数量（个）</t>
  </si>
  <si>
    <t>基层农技人员培训数（人）</t>
  </si>
  <si>
    <t>农业科技示范展示基地数量（个）</t>
  </si>
  <si>
    <t>支持奶牛（奶畜）家庭牧场和奶农合作社升级改造的数量（个）</t>
  </si>
  <si>
    <t>农产品产地保鲜设施建设数量（个）</t>
  </si>
  <si>
    <t>实际建设51个，超额完成指标任务</t>
  </si>
  <si>
    <t>支持农民合作社数量（个）</t>
  </si>
  <si>
    <t>支持家庭农场数量（个）</t>
  </si>
  <si>
    <t>农业生产托管服务面积（万亩）</t>
  </si>
  <si>
    <t>产出指标</t>
  </si>
  <si>
    <t>高素质农民培育数量（人）</t>
  </si>
  <si>
    <t>农村实用人才带头人示范培训数量（人）</t>
  </si>
  <si>
    <t>续建优势特色产业集群（奶牛）（个）</t>
  </si>
  <si>
    <t>续建优势特色产业集群（生猪）（个）</t>
  </si>
  <si>
    <t>新创建国家现代农业产业园数量（个）</t>
  </si>
  <si>
    <t>新创建农业产业强镇数量（个）</t>
  </si>
  <si>
    <t>支持发展地理标志农产品数量（个）</t>
  </si>
  <si>
    <t>生猪良种补贴数量（万头）</t>
  </si>
  <si>
    <t>种畜禽生产性能测定数量（只、头）</t>
  </si>
  <si>
    <t>乡村产业振兴带头人“头雁”培育数量（人）</t>
  </si>
  <si>
    <t>奶业生产能力提升整县推进县数量（个）</t>
  </si>
  <si>
    <t>落实实际种粮农民一次性补贴面积（万亩）</t>
  </si>
  <si>
    <t>应补尽补</t>
  </si>
  <si>
    <t>质量指标</t>
  </si>
  <si>
    <t>农作物耕种收综合机械化率</t>
  </si>
  <si>
    <t>农业主推技术到位率</t>
  </si>
  <si>
    <t>≥95%</t>
  </si>
  <si>
    <t>农民种粮积极性</t>
  </si>
  <si>
    <t>有效提升</t>
  </si>
  <si>
    <t>时效指标</t>
  </si>
  <si>
    <t>耕地地力保护补贴及实际种粮农民一次性补贴发放时限</t>
  </si>
  <si>
    <t>按照财政部、农业农村部规定</t>
  </si>
  <si>
    <t>分别于4月中旬、7月底和9月底按时发放</t>
  </si>
  <si>
    <t>为确保补贴信息准确，我市以村为单位对种粮生产者实际种粮面积进行登记造册，并进行不少于7日的张榜公示，根据粮食作物生产季节，补贴发放分夏粮、秋粮两次进行，夏粮每年5月底前公示，发放时间主要集中在7月，秋粮每年9月前公示，发放时间主要集中在11月。</t>
  </si>
  <si>
    <t>成本指标</t>
  </si>
  <si>
    <t>绿色高质高效创建项目区节本增效水平</t>
  </si>
  <si>
    <t>5%</t>
  </si>
  <si>
    <t>示范区平均节肥率8%，节水率20%，节药率23%</t>
  </si>
  <si>
    <t>效益指标</t>
  </si>
  <si>
    <t>经济效益指标</t>
  </si>
  <si>
    <t>农业信贷担保业务规模</t>
  </si>
  <si>
    <t>稳健发展</t>
  </si>
  <si>
    <t>2022年，农担公司在保项目4495笔，在保余额24.78亿元，较2022年增加134笔、在保余额增加1.49亿元，实现稳健发展的目标</t>
  </si>
  <si>
    <t>农民种粮收入</t>
  </si>
  <si>
    <t>社会效益指标</t>
  </si>
  <si>
    <t>服务小农户面积和服务规模经营水平</t>
  </si>
  <si>
    <t>提高</t>
  </si>
  <si>
    <t>服务小农户3.21万个服务面积36.72万亩，均得到明显提高</t>
  </si>
  <si>
    <t>农膜残留污染</t>
  </si>
  <si>
    <t>粮食种植面积</t>
  </si>
  <si>
    <t>持续稳定</t>
  </si>
  <si>
    <t>资金使用重大违规违纪问题</t>
  </si>
  <si>
    <t>无</t>
  </si>
  <si>
    <t>未发现资金使用重大 违规违纪问题</t>
  </si>
  <si>
    <t>绿色种养循环农业财政奖补试点区畜禽粪污综合利用率</t>
  </si>
  <si>
    <t>生态效益指标</t>
  </si>
  <si>
    <t>推广应用农业绿色高质高效技术模式（个）</t>
  </si>
  <si>
    <t>满意度指标</t>
  </si>
  <si>
    <t>服务对象
满意度指标</t>
  </si>
  <si>
    <t>高素质农民满意度</t>
  </si>
  <si>
    <t>≥85%</t>
  </si>
  <si>
    <t>提供粪污收集处理服务企业满意度（%）</t>
  </si>
  <si>
    <t>新型经营主体对农业生产发展资金项目实施的满意度</t>
  </si>
  <si>
    <t>≥80%</t>
  </si>
  <si>
    <t>新型经营主体和小农户对农业生产社会化服务的满意度</t>
  </si>
  <si>
    <t>种粮主体对一次性补贴的满意度</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</si>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</sst>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7">
    <numFmt numFmtId="176" formatCode="0.00_ "/>
    <numFmt numFmtId="177" formatCode="0.0%"/>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 numFmtId="178" formatCode="0.0"/>
  </numFmts>
  <fonts count="38">
    <font>
      <sz val="11"/>
      <color theme="1"/>
      <name val="宋体"/>
      <charset val="134"/>
      <scheme val="minor"/>
    </font>
    <font>
      <sz val="12"/>
      <name val="宋体"/>
      <charset val="134"/>
    </font>
    <font>
      <sz val="10"/>
      <color theme="1"/>
      <name val="宋体"/>
      <charset val="134"/>
      <scheme val="minor"/>
    </font>
    <font>
      <sz val="10"/>
      <color rgb="FFFF0000"/>
      <name val="宋体"/>
      <charset val="134"/>
      <scheme val="minor"/>
    </font>
    <font>
      <sz val="10"/>
      <name val="宋体"/>
      <charset val="134"/>
      <scheme val="minor"/>
    </font>
    <font>
      <sz val="1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1"/>
      <color theme="1"/>
      <name val="仿宋_GB2312"/>
      <charset val="134"/>
    </font>
    <font>
      <sz val="10"/>
      <color theme="1"/>
      <name val="宋体"/>
      <charset val="134"/>
    </font>
    <font>
      <sz val="9"/>
      <color theme="1"/>
      <name val="宋体"/>
      <charset val="134"/>
    </font>
    <font>
      <sz val="10"/>
      <name val="宋体"/>
      <charset val="134"/>
    </font>
    <font>
      <sz val="15"/>
      <color theme="1"/>
      <name val="仿宋_GB2312"/>
      <charset val="134"/>
    </font>
    <font>
      <sz val="14"/>
      <color rgb="FFFF0000"/>
      <name val="Times New Roman"/>
      <charset val="134"/>
    </font>
    <font>
      <sz val="11"/>
      <color theme="1"/>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b/>
      <sz val="13"/>
      <color theme="3"/>
      <name val="宋体"/>
      <charset val="134"/>
      <scheme val="minor"/>
    </font>
    <font>
      <b/>
      <sz val="11"/>
      <color rgb="FF3F3F3F"/>
      <name val="宋体"/>
      <charset val="0"/>
      <scheme val="minor"/>
    </font>
    <font>
      <sz val="11"/>
      <color indexed="8"/>
      <name val="宋体"/>
      <charset val="134"/>
    </font>
    <font>
      <b/>
      <sz val="11"/>
      <color theme="3"/>
      <name val="宋体"/>
      <charset val="134"/>
      <scheme val="minor"/>
    </font>
    <font>
      <u/>
      <sz val="11"/>
      <color rgb="FF0000FF"/>
      <name val="宋体"/>
      <charset val="0"/>
      <scheme val="minor"/>
    </font>
    <font>
      <sz val="11"/>
      <color rgb="FFFA7D00"/>
      <name val="宋体"/>
      <charset val="0"/>
      <scheme val="minor"/>
    </font>
    <font>
      <b/>
      <sz val="11"/>
      <color theme="1"/>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sz val="11"/>
      <color rgb="FF9C6500"/>
      <name val="宋体"/>
      <charset val="0"/>
      <scheme val="minor"/>
    </font>
    <font>
      <sz val="11"/>
      <color rgb="FFFF0000"/>
      <name val="宋体"/>
      <charset val="0"/>
      <scheme val="minor"/>
    </font>
    <font>
      <sz val="11"/>
      <color rgb="FF006100"/>
      <name val="宋体"/>
      <charset val="0"/>
      <scheme val="minor"/>
    </font>
    <font>
      <sz val="10"/>
      <color indexed="8"/>
      <name val="宋体"/>
      <charset val="134"/>
    </font>
    <font>
      <sz val="10"/>
      <color rgb="FF00000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theme="5"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8"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rgb="FFFFC7CE"/>
        <bgColor indexed="64"/>
      </patternFill>
    </fill>
    <fill>
      <patternFill patternType="solid">
        <fgColor theme="6"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C6EFCE"/>
        <bgColor indexed="64"/>
      </patternFill>
    </fill>
  </fills>
  <borders count="24">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9" fontId="25" fillId="0" borderId="0" applyFont="false" applyFill="false" applyBorder="false" applyAlignment="false" applyProtection="false">
      <alignment vertical="center"/>
    </xf>
    <xf numFmtId="0" fontId="1"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0" fillId="0" borderId="0">
      <alignment vertical="center"/>
    </xf>
    <xf numFmtId="0" fontId="25" fillId="0" borderId="0">
      <alignment vertical="center"/>
    </xf>
    <xf numFmtId="0" fontId="17" fillId="25" borderId="0" applyNumberFormat="false" applyBorder="false" applyAlignment="false" applyProtection="false">
      <alignment vertical="center"/>
    </xf>
    <xf numFmtId="0" fontId="16" fillId="16" borderId="0" applyNumberFormat="false" applyBorder="false" applyAlignment="false" applyProtection="false">
      <alignment vertical="center"/>
    </xf>
    <xf numFmtId="0" fontId="24" fillId="9" borderId="19" applyNumberFormat="false" applyAlignment="false" applyProtection="false">
      <alignment vertical="center"/>
    </xf>
    <xf numFmtId="0" fontId="20" fillId="11" borderId="17" applyNumberFormat="false" applyAlignment="false" applyProtection="false">
      <alignment vertical="center"/>
    </xf>
    <xf numFmtId="0" fontId="22" fillId="13" borderId="0" applyNumberFormat="false" applyBorder="false" applyAlignment="false" applyProtection="false">
      <alignment vertical="center"/>
    </xf>
    <xf numFmtId="43" fontId="25" fillId="0" borderId="0" applyFont="false" applyFill="false" applyBorder="false" applyAlignment="false" applyProtection="false">
      <alignment vertical="center"/>
    </xf>
    <xf numFmtId="0" fontId="30" fillId="0" borderId="18" applyNumberFormat="false" applyFill="false" applyAlignment="false" applyProtection="false">
      <alignment vertical="center"/>
    </xf>
    <xf numFmtId="0" fontId="1" fillId="0" borderId="0"/>
    <xf numFmtId="0" fontId="21" fillId="0" borderId="0" applyNumberFormat="false" applyFill="false" applyBorder="false" applyAlignment="false" applyProtection="false">
      <alignment vertical="center"/>
    </xf>
    <xf numFmtId="0" fontId="1" fillId="0" borderId="0"/>
    <xf numFmtId="0" fontId="23" fillId="0" borderId="18" applyNumberFormat="false" applyFill="false" applyAlignment="false" applyProtection="false">
      <alignment vertical="center"/>
    </xf>
    <xf numFmtId="0" fontId="16" fillId="1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6" fillId="21"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7" fillId="18" borderId="0" applyNumberFormat="false" applyBorder="false" applyAlignment="false" applyProtection="false">
      <alignment vertical="center"/>
    </xf>
    <xf numFmtId="0" fontId="26" fillId="0" borderId="20" applyNumberFormat="false" applyFill="false" applyAlignment="false" applyProtection="false">
      <alignment vertical="center"/>
    </xf>
    <xf numFmtId="0" fontId="29" fillId="0" borderId="22" applyNumberFormat="false" applyFill="false" applyAlignment="false" applyProtection="false">
      <alignment vertical="center"/>
    </xf>
    <xf numFmtId="0" fontId="16" fillId="27" borderId="0" applyNumberFormat="false" applyBorder="false" applyAlignment="false" applyProtection="false">
      <alignment vertical="center"/>
    </xf>
    <xf numFmtId="0" fontId="0" fillId="0" borderId="0">
      <alignment vertical="center"/>
    </xf>
    <xf numFmtId="0" fontId="16" fillId="22" borderId="0" applyNumberFormat="false" applyBorder="false" applyAlignment="false" applyProtection="false">
      <alignment vertical="center"/>
    </xf>
    <xf numFmtId="0" fontId="17" fillId="2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1" fillId="0" borderId="0"/>
    <xf numFmtId="0" fontId="16" fillId="28" borderId="0" applyNumberFormat="false" applyBorder="false" applyAlignment="false" applyProtection="false">
      <alignment vertical="center"/>
    </xf>
    <xf numFmtId="0" fontId="0" fillId="0" borderId="0">
      <alignment vertical="center"/>
    </xf>
    <xf numFmtId="0" fontId="28" fillId="0" borderId="21"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6" fillId="3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34" fillId="0" borderId="0" applyNumberFormat="false" applyFill="false" applyBorder="false" applyAlignment="false" applyProtection="false">
      <alignment vertical="center"/>
    </xf>
    <xf numFmtId="0" fontId="16" fillId="17" borderId="0" applyNumberFormat="false" applyBorder="false" applyAlignment="false" applyProtection="false">
      <alignment vertical="center"/>
    </xf>
    <xf numFmtId="0" fontId="0" fillId="24" borderId="23" applyNumberFormat="false" applyFont="false" applyAlignment="false" applyProtection="false">
      <alignment vertical="center"/>
    </xf>
    <xf numFmtId="0" fontId="17" fillId="31" borderId="0" applyNumberFormat="false" applyBorder="false" applyAlignment="false" applyProtection="false">
      <alignment vertical="center"/>
    </xf>
    <xf numFmtId="0" fontId="35" fillId="32"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33" fillId="29" borderId="0" applyNumberFormat="false" applyBorder="false" applyAlignment="false" applyProtection="false">
      <alignment vertical="center"/>
    </xf>
    <xf numFmtId="0" fontId="19" fillId="9" borderId="16" applyNumberFormat="false" applyAlignment="false" applyProtection="false">
      <alignment vertical="center"/>
    </xf>
    <xf numFmtId="0" fontId="17" fillId="15" borderId="0" applyNumberFormat="false" applyBorder="false" applyAlignment="false" applyProtection="false">
      <alignment vertical="center"/>
    </xf>
    <xf numFmtId="0" fontId="17" fillId="8" borderId="0" applyNumberFormat="false" applyBorder="false" applyAlignment="false" applyProtection="false">
      <alignment vertical="center"/>
    </xf>
    <xf numFmtId="0" fontId="17" fillId="23" borderId="0" applyNumberFormat="false" applyBorder="false" applyAlignment="false" applyProtection="false">
      <alignment vertical="center"/>
    </xf>
    <xf numFmtId="0" fontId="17" fillId="6" borderId="0" applyNumberFormat="false" applyBorder="false" applyAlignment="false" applyProtection="false">
      <alignment vertical="center"/>
    </xf>
    <xf numFmtId="0" fontId="17" fillId="7"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7" fillId="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7" fillId="19" borderId="0" applyNumberFormat="false" applyBorder="false" applyAlignment="false" applyProtection="false">
      <alignment vertical="center"/>
    </xf>
    <xf numFmtId="0" fontId="16" fillId="14" borderId="0" applyNumberFormat="false" applyBorder="false" applyAlignment="false" applyProtection="false">
      <alignment vertical="center"/>
    </xf>
    <xf numFmtId="0" fontId="18" fillId="4" borderId="16" applyNumberFormat="false" applyAlignment="false" applyProtection="false">
      <alignment vertical="center"/>
    </xf>
    <xf numFmtId="0" fontId="16" fillId="20" borderId="0" applyNumberFormat="false" applyBorder="false" applyAlignment="false" applyProtection="false">
      <alignment vertical="center"/>
    </xf>
    <xf numFmtId="0" fontId="17" fillId="3" borderId="0" applyNumberFormat="false" applyBorder="false" applyAlignment="false" applyProtection="false">
      <alignment vertical="center"/>
    </xf>
    <xf numFmtId="0" fontId="16" fillId="2" borderId="0" applyNumberFormat="false" applyBorder="false" applyAlignment="false" applyProtection="false">
      <alignment vertical="center"/>
    </xf>
  </cellStyleXfs>
  <cellXfs count="62">
    <xf numFmtId="0" fontId="0" fillId="0" borderId="0" xfId="0">
      <alignment vertical="center"/>
    </xf>
    <xf numFmtId="0" fontId="1" fillId="0" borderId="0" xfId="2" applyAlignment="true">
      <alignment vertical="center" wrapText="true"/>
    </xf>
    <xf numFmtId="0" fontId="2" fillId="0" borderId="0" xfId="0" applyFont="true">
      <alignment vertical="center"/>
    </xf>
    <xf numFmtId="0" fontId="3" fillId="0" borderId="0" xfId="0" applyFont="true">
      <alignment vertical="center"/>
    </xf>
    <xf numFmtId="0" fontId="4" fillId="0" borderId="0" xfId="0" applyFont="true">
      <alignment vertical="center"/>
    </xf>
    <xf numFmtId="0" fontId="5" fillId="0" borderId="0" xfId="0" applyFont="true" applyAlignment="true">
      <alignment horizontal="center" vertical="center"/>
    </xf>
    <xf numFmtId="0" fontId="6" fillId="0" borderId="0" xfId="2" applyFont="true" applyAlignment="true">
      <alignment horizontal="left" vertical="center"/>
    </xf>
    <xf numFmtId="0" fontId="7" fillId="0" borderId="0" xfId="2" applyFont="true" applyAlignment="true">
      <alignment vertical="center" wrapText="true"/>
    </xf>
    <xf numFmtId="0" fontId="8" fillId="0" borderId="0" xfId="0" applyFont="true" applyAlignment="true">
      <alignment horizontal="center" vertical="center" wrapText="true"/>
    </xf>
    <xf numFmtId="0" fontId="9" fillId="0" borderId="0" xfId="0" applyFont="true" applyAlignment="true">
      <alignment horizontal="center" vertical="center" wrapText="true"/>
    </xf>
    <xf numFmtId="0" fontId="10" fillId="0" borderId="1" xfId="0" applyFont="true" applyBorder="true" applyAlignment="true">
      <alignment horizontal="center" vertical="top" wrapText="true"/>
    </xf>
    <xf numFmtId="0" fontId="2" fillId="0" borderId="2"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11" fillId="0" borderId="3" xfId="0" applyFont="true" applyBorder="true" applyAlignment="true">
      <alignment horizontal="center" vertical="center" wrapText="true"/>
    </xf>
    <xf numFmtId="0" fontId="11" fillId="0" borderId="2" xfId="0" applyFont="true" applyBorder="true" applyAlignment="true">
      <alignment vertical="center" wrapText="true"/>
    </xf>
    <xf numFmtId="0" fontId="2" fillId="0" borderId="4" xfId="0" applyFont="true" applyBorder="true" applyAlignment="true">
      <alignment horizontal="center" vertical="center" wrapText="true"/>
    </xf>
    <xf numFmtId="0" fontId="2" fillId="0" borderId="5" xfId="0" applyFont="true" applyBorder="true" applyAlignment="true">
      <alignment horizontal="center" vertical="center" wrapText="true"/>
    </xf>
    <xf numFmtId="0" fontId="2" fillId="0" borderId="6" xfId="0" applyFont="true" applyBorder="true" applyAlignment="true">
      <alignment horizontal="center" vertical="center" wrapText="true"/>
    </xf>
    <xf numFmtId="0" fontId="2" fillId="0" borderId="7" xfId="0" applyFont="true" applyBorder="true" applyAlignment="true">
      <alignment horizontal="center" vertical="center" wrapText="true"/>
    </xf>
    <xf numFmtId="0" fontId="2" fillId="0" borderId="0" xfId="0" applyFont="true" applyAlignment="true">
      <alignment horizontal="center" vertical="center" wrapText="true"/>
    </xf>
    <xf numFmtId="0" fontId="2" fillId="0" borderId="8" xfId="0" applyFont="true" applyBorder="true" applyAlignment="true">
      <alignment horizontal="center" vertical="center" wrapText="true"/>
    </xf>
    <xf numFmtId="0" fontId="2" fillId="0" borderId="2" xfId="0" applyFont="true" applyBorder="true" applyAlignment="true">
      <alignment vertical="center" wrapText="true"/>
    </xf>
    <xf numFmtId="0" fontId="2" fillId="0" borderId="9"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2" fillId="0" borderId="10" xfId="0" applyFont="true" applyBorder="true" applyAlignment="true">
      <alignment horizontal="center" vertical="center" wrapText="true"/>
    </xf>
    <xf numFmtId="0" fontId="12" fillId="0" borderId="2" xfId="0" applyFont="true" applyBorder="true" applyAlignment="true">
      <alignment vertical="center" wrapText="true"/>
    </xf>
    <xf numFmtId="0" fontId="2" fillId="0" borderId="2" xfId="0" applyFont="true" applyBorder="true" applyAlignment="true">
      <alignment horizontal="left" vertical="center" wrapText="true" readingOrder="1"/>
    </xf>
    <xf numFmtId="0" fontId="2" fillId="0" borderId="11" xfId="0" applyFont="true" applyBorder="true" applyAlignment="true">
      <alignment horizontal="center" vertical="center" wrapText="true"/>
    </xf>
    <xf numFmtId="0" fontId="2" fillId="0" borderId="2" xfId="0" applyFont="true" applyBorder="true" applyAlignment="true">
      <alignment horizontal="left" vertical="center" wrapText="true"/>
    </xf>
    <xf numFmtId="0" fontId="4" fillId="0" borderId="2" xfId="0" applyFont="true" applyBorder="true" applyAlignment="true">
      <alignment vertical="center" textRotation="255" wrapText="true"/>
    </xf>
    <xf numFmtId="0" fontId="4" fillId="0" borderId="2" xfId="0" applyFont="true" applyBorder="true" applyAlignment="true">
      <alignment horizontal="center" vertical="center" wrapText="true"/>
    </xf>
    <xf numFmtId="0" fontId="4" fillId="0" borderId="12" xfId="0" applyFont="true" applyBorder="true" applyAlignment="true">
      <alignment horizontal="center" vertical="center" textRotation="255" wrapText="true"/>
    </xf>
    <xf numFmtId="0" fontId="13" fillId="0" borderId="12" xfId="2" applyFont="true" applyBorder="true" applyAlignment="true">
      <alignment horizontal="center" vertical="center" wrapText="true"/>
    </xf>
    <xf numFmtId="0" fontId="4" fillId="0" borderId="13" xfId="0" applyFont="true" applyBorder="true" applyAlignment="true">
      <alignment horizontal="center" vertical="center" textRotation="255" wrapText="true"/>
    </xf>
    <xf numFmtId="0" fontId="13" fillId="0" borderId="13" xfId="2" applyFont="true" applyBorder="true" applyAlignment="true">
      <alignment horizontal="center" vertical="center" wrapText="true"/>
    </xf>
    <xf numFmtId="0" fontId="4" fillId="0" borderId="11" xfId="0" applyFont="true" applyBorder="true" applyAlignment="true">
      <alignment horizontal="center" vertical="center" textRotation="255" wrapText="true"/>
    </xf>
    <xf numFmtId="0" fontId="13" fillId="0" borderId="11" xfId="2" applyFont="true" applyBorder="true" applyAlignment="true">
      <alignment horizontal="center" vertical="center" wrapText="true"/>
    </xf>
    <xf numFmtId="0" fontId="13" fillId="0" borderId="2" xfId="2" applyFont="true" applyBorder="true" applyAlignment="true">
      <alignment horizontal="center" vertical="center" wrapText="true"/>
    </xf>
    <xf numFmtId="0" fontId="13" fillId="0" borderId="2" xfId="36" applyFont="true" applyBorder="true" applyAlignment="true">
      <alignment horizontal="center" vertical="center" wrapText="true"/>
    </xf>
    <xf numFmtId="0" fontId="2" fillId="0" borderId="2" xfId="0" applyFont="true" applyBorder="true" applyAlignment="true">
      <alignment horizontal="center" vertical="center" wrapText="true" readingOrder="1"/>
    </xf>
    <xf numFmtId="0" fontId="2" fillId="0" borderId="0" xfId="0" applyFont="true" applyAlignment="true">
      <alignment horizontal="left" vertical="center" wrapText="true" readingOrder="1"/>
    </xf>
    <xf numFmtId="0" fontId="1" fillId="0" borderId="0" xfId="2" applyFont="true" applyAlignment="true">
      <alignment horizontal="center" vertical="center" wrapText="true"/>
    </xf>
    <xf numFmtId="0" fontId="2" fillId="0" borderId="14" xfId="0" applyFont="true" applyBorder="true" applyAlignment="true">
      <alignment horizontal="center" vertical="center" wrapText="true"/>
    </xf>
    <xf numFmtId="0" fontId="2" fillId="0" borderId="15" xfId="0" applyFont="true" applyBorder="true" applyAlignment="true">
      <alignment horizontal="center" vertical="center" wrapText="true"/>
    </xf>
    <xf numFmtId="0" fontId="11" fillId="0" borderId="14" xfId="0" applyFont="true" applyBorder="true" applyAlignment="true">
      <alignment horizontal="center" vertical="center" wrapText="true"/>
    </xf>
    <xf numFmtId="0" fontId="11" fillId="0" borderId="15" xfId="0" applyFont="true" applyBorder="true" applyAlignment="true">
      <alignment horizontal="center" vertical="center" wrapText="true"/>
    </xf>
    <xf numFmtId="1" fontId="11" fillId="0" borderId="2" xfId="0" applyNumberFormat="true" applyFont="true" applyBorder="true" applyAlignment="true">
      <alignment horizontal="center" vertical="center" wrapText="true"/>
    </xf>
    <xf numFmtId="1" fontId="2" fillId="0" borderId="3" xfId="0" applyNumberFormat="true" applyFont="true" applyBorder="true" applyAlignment="true">
      <alignment horizontal="center" vertical="center" wrapText="true"/>
    </xf>
    <xf numFmtId="1" fontId="2" fillId="0" borderId="15" xfId="0" applyNumberFormat="true" applyFont="true" applyBorder="true" applyAlignment="true">
      <alignment horizontal="center" vertical="center" wrapText="true"/>
    </xf>
    <xf numFmtId="178" fontId="2" fillId="0" borderId="2" xfId="0" applyNumberFormat="true" applyFont="true" applyBorder="true" applyAlignment="true">
      <alignment horizontal="center" vertical="center" wrapText="true"/>
    </xf>
    <xf numFmtId="0" fontId="11" fillId="0" borderId="2" xfId="0" applyFont="true" applyBorder="true" applyAlignment="true">
      <alignment horizontal="center" vertical="center" wrapText="true"/>
    </xf>
    <xf numFmtId="0" fontId="11" fillId="0" borderId="2" xfId="0" applyFont="true" applyBorder="true" applyAlignment="true">
      <alignment horizontal="left" vertical="center" wrapText="true"/>
    </xf>
    <xf numFmtId="0" fontId="4" fillId="0" borderId="2" xfId="0" applyFont="true" applyBorder="true" applyAlignment="true">
      <alignment horizontal="center" vertical="center"/>
    </xf>
    <xf numFmtId="9" fontId="4" fillId="0" borderId="2" xfId="0" applyNumberFormat="true" applyFont="true" applyBorder="true" applyAlignment="true">
      <alignment horizontal="center" vertical="center"/>
    </xf>
    <xf numFmtId="10" fontId="4" fillId="0" borderId="2" xfId="0" applyNumberFormat="true" applyFont="true" applyBorder="true" applyAlignment="true">
      <alignment horizontal="center" vertical="center" wrapText="true"/>
    </xf>
    <xf numFmtId="9" fontId="4" fillId="0" borderId="2" xfId="0" applyNumberFormat="true" applyFont="true" applyBorder="true" applyAlignment="true">
      <alignment horizontal="center" vertical="center" wrapText="true"/>
    </xf>
    <xf numFmtId="57" fontId="4" fillId="0" borderId="2" xfId="0" applyNumberFormat="true" applyFont="true" applyBorder="true" applyAlignment="true">
      <alignment horizontal="center" vertical="center" wrapText="true"/>
    </xf>
    <xf numFmtId="49" fontId="4" fillId="0" borderId="2" xfId="0" applyNumberFormat="true" applyFont="true" applyBorder="true" applyAlignment="true">
      <alignment horizontal="center" vertical="center" wrapText="true"/>
    </xf>
    <xf numFmtId="177" fontId="4" fillId="0" borderId="2" xfId="0" applyNumberFormat="true" applyFont="true" applyBorder="true" applyAlignment="true">
      <alignment horizontal="center" vertical="center" wrapText="true"/>
    </xf>
    <xf numFmtId="0" fontId="14" fillId="0" borderId="0" xfId="0" applyFont="true">
      <alignment vertical="center"/>
    </xf>
    <xf numFmtId="176" fontId="15" fillId="0" borderId="2" xfId="0" applyNumberFormat="true" applyFont="true" applyBorder="true" applyAlignment="true">
      <alignment horizontal="right" vertical="center"/>
    </xf>
    <xf numFmtId="176" fontId="2" fillId="0" borderId="0" xfId="0" applyNumberFormat="true" applyFont="true">
      <alignment vertical="center"/>
    </xf>
  </cellXfs>
  <cellStyles count="63">
    <cellStyle name="常规" xfId="0" builtinId="0"/>
    <cellStyle name="百分比 2" xfId="1"/>
    <cellStyle name="常规 2" xfId="2"/>
    <cellStyle name="常规 3 2" xfId="3"/>
    <cellStyle name="常规 4" xfId="4"/>
    <cellStyle name="常规 5" xfId="5"/>
    <cellStyle name="常规 5 2" xfId="6"/>
    <cellStyle name="常规 6" xfId="7"/>
    <cellStyle name="常规 6 2" xfId="8"/>
    <cellStyle name="60% - 强调文字颜色 6" xfId="9" builtinId="52"/>
    <cellStyle name="20% - 强调文字颜色 6" xfId="10" builtinId="50"/>
    <cellStyle name="输出" xfId="11" builtinId="21"/>
    <cellStyle name="检查单元格" xfId="12" builtinId="23"/>
    <cellStyle name="差" xfId="13" builtinId="27"/>
    <cellStyle name="千位分隔 2" xfId="14"/>
    <cellStyle name="标题 1" xfId="15" builtinId="16"/>
    <cellStyle name="常规 2 2 2" xfId="16"/>
    <cellStyle name="解释性文本" xfId="17" builtinId="53"/>
    <cellStyle name="常规 2 10" xfId="18"/>
    <cellStyle name="标题 2" xfId="19" builtinId="17"/>
    <cellStyle name="40% - 强调文字颜色 5" xfId="20" builtinId="47"/>
    <cellStyle name="千位分隔[0]" xfId="21" builtinId="6"/>
    <cellStyle name="40% - 强调文字颜色 6" xfId="22" builtinId="51"/>
    <cellStyle name="超链接" xfId="23" builtinId="8"/>
    <cellStyle name="强调文字颜色 5" xfId="24" builtinId="45"/>
    <cellStyle name="标题 3" xfId="25" builtinId="18"/>
    <cellStyle name="汇总" xfId="26" builtinId="25"/>
    <cellStyle name="20% - 强调文字颜色 1" xfId="27" builtinId="30"/>
    <cellStyle name="常规 7" xfId="28"/>
    <cellStyle name="40% - 强调文字颜色 1" xfId="29" builtinId="31"/>
    <cellStyle name="强调文字颜色 6" xfId="30" builtinId="49"/>
    <cellStyle name="千位分隔" xfId="31" builtinId="3"/>
    <cellStyle name="标题" xfId="32" builtinId="15"/>
    <cellStyle name="已访问的超链接" xfId="33" builtinId="9"/>
    <cellStyle name="常规 2 2" xfId="34"/>
    <cellStyle name="40% - 强调文字颜色 4" xfId="35" builtinId="43"/>
    <cellStyle name="常规 3" xfId="36"/>
    <cellStyle name="链接单元格" xfId="37" builtinId="24"/>
    <cellStyle name="标题 4" xfId="38" builtinId="19"/>
    <cellStyle name="20% - 强调文字颜色 2" xfId="39" builtinId="34"/>
    <cellStyle name="货币[0]" xfId="40" builtinId="7"/>
    <cellStyle name="警告文本" xfId="41" builtinId="11"/>
    <cellStyle name="40% - 强调文字颜色 2" xfId="42" builtinId="35"/>
    <cellStyle name="注释" xfId="43" builtinId="10"/>
    <cellStyle name="60% - 强调文字颜色 3" xfId="44" builtinId="40"/>
    <cellStyle name="好" xfId="45" builtinId="26"/>
    <cellStyle name="20% - 强调文字颜色 5" xfId="46" builtinId="46"/>
    <cellStyle name="适中" xfId="47" builtinId="28"/>
    <cellStyle name="计算" xfId="48" builtinId="22"/>
    <cellStyle name="强调文字颜色 1" xfId="49" builtinId="29"/>
    <cellStyle name="60% - 强调文字颜色 4" xfId="50" builtinId="44"/>
    <cellStyle name="60% - 强调文字颜色 1" xfId="51" builtinId="32"/>
    <cellStyle name="强调文字颜色 2" xfId="52" builtinId="33"/>
    <cellStyle name="60% - 强调文字颜色 5" xfId="53" builtinId="48"/>
    <cellStyle name="百分比" xfId="54" builtinId="5"/>
    <cellStyle name="60% - 强调文字颜色 2" xfId="55" builtinId="36"/>
    <cellStyle name="货币" xfId="56" builtinId="4"/>
    <cellStyle name="强调文字颜色 3" xfId="57" builtinId="37"/>
    <cellStyle name="20% - 强调文字颜色 3" xfId="58" builtinId="38"/>
    <cellStyle name="输入" xfId="59" builtinId="20"/>
    <cellStyle name="40% - 强调文字颜色 3" xfId="60" builtinId="39"/>
    <cellStyle name="强调文字颜色 4" xfId="61" builtinId="41"/>
    <cellStyle name="20% - 强调文字颜色 4" xfId="62" builtinId="4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64"/>
  <sheetViews>
    <sheetView tabSelected="1" view="pageBreakPreview" zoomScaleNormal="100" zoomScaleSheetLayoutView="100" workbookViewId="0">
      <selection activeCell="A2" sqref="A2:H2"/>
    </sheetView>
  </sheetViews>
  <sheetFormatPr defaultColWidth="8.875" defaultRowHeight="13.5"/>
  <cols>
    <col min="1" max="2" width="4.625" customWidth="true"/>
    <col min="3" max="3" width="9.25" customWidth="true"/>
    <col min="4" max="4" width="20.125" customWidth="true"/>
    <col min="5" max="5" width="15.25" customWidth="true"/>
    <col min="6" max="6" width="15.125" customWidth="true"/>
    <col min="7" max="7" width="15.125" style="5" customWidth="true"/>
    <col min="8" max="8" width="30.0916666666667" customWidth="true"/>
    <col min="9" max="13" width="8.875" hidden="true" customWidth="true"/>
    <col min="14" max="14" width="3.125" hidden="true" customWidth="true"/>
    <col min="15" max="15" width="2.80833333333333" hidden="true" customWidth="true"/>
    <col min="16" max="16" width="1.83333333333333" hidden="true" customWidth="true"/>
    <col min="17" max="17" width="4.30833333333333" hidden="true" customWidth="true"/>
    <col min="18" max="19" width="8.875" hidden="true" customWidth="true"/>
  </cols>
  <sheetData>
    <row r="1" s="1" customFormat="true" ht="16.5" customHeight="true" spans="1:7">
      <c r="A1" s="6"/>
      <c r="B1" s="7"/>
      <c r="C1" s="7"/>
      <c r="D1" s="7"/>
      <c r="G1" s="41"/>
    </row>
    <row r="2" ht="30" customHeight="true" spans="1:15">
      <c r="A2" s="8" t="s">
        <v>0</v>
      </c>
      <c r="B2" s="9"/>
      <c r="C2" s="9"/>
      <c r="D2" s="9"/>
      <c r="E2" s="9"/>
      <c r="F2" s="9"/>
      <c r="G2" s="9"/>
      <c r="H2" s="9"/>
      <c r="O2">
        <v>16500.9</v>
      </c>
    </row>
    <row r="3" ht="15.95" customHeight="true" spans="1:15">
      <c r="A3" s="10" t="s">
        <v>1</v>
      </c>
      <c r="B3" s="10"/>
      <c r="C3" s="10"/>
      <c r="D3" s="10"/>
      <c r="E3" s="10"/>
      <c r="F3" s="10"/>
      <c r="G3" s="10"/>
      <c r="H3" s="10"/>
      <c r="O3">
        <v>5550.1</v>
      </c>
    </row>
    <row r="4" s="2" customFormat="true" ht="27.6" customHeight="true" spans="1:8">
      <c r="A4" s="11" t="s">
        <v>2</v>
      </c>
      <c r="B4" s="11"/>
      <c r="C4" s="11"/>
      <c r="D4" s="12" t="s">
        <v>3</v>
      </c>
      <c r="E4" s="42"/>
      <c r="F4" s="42"/>
      <c r="G4" s="42"/>
      <c r="H4" s="43"/>
    </row>
    <row r="5" s="2" customFormat="true" ht="16.15" customHeight="true" spans="1:8">
      <c r="A5" s="11" t="s">
        <v>4</v>
      </c>
      <c r="B5" s="11"/>
      <c r="C5" s="11"/>
      <c r="D5" s="13" t="s">
        <v>5</v>
      </c>
      <c r="E5" s="44"/>
      <c r="F5" s="44"/>
      <c r="G5" s="44"/>
      <c r="H5" s="45"/>
    </row>
    <row r="6" s="2" customFormat="true" ht="49.5" customHeight="true" spans="1:15">
      <c r="A6" s="11" t="s">
        <v>6</v>
      </c>
      <c r="B6" s="11"/>
      <c r="C6" s="11"/>
      <c r="D6" s="14" t="s">
        <v>7</v>
      </c>
      <c r="E6" s="21"/>
      <c r="F6" s="21" t="s">
        <v>8</v>
      </c>
      <c r="G6" s="11" t="s">
        <v>9</v>
      </c>
      <c r="H6" s="11"/>
      <c r="J6" s="2" t="s">
        <v>10</v>
      </c>
      <c r="K6" s="2" t="s">
        <v>11</v>
      </c>
      <c r="L6" s="2" t="s">
        <v>12</v>
      </c>
      <c r="M6" s="2" t="s">
        <v>13</v>
      </c>
      <c r="N6" s="2" t="s">
        <v>14</v>
      </c>
      <c r="O6" s="2" t="s">
        <v>15</v>
      </c>
    </row>
    <row r="7" s="2" customFormat="true" ht="26.1" customHeight="true" spans="1:13">
      <c r="A7" s="15" t="s">
        <v>16</v>
      </c>
      <c r="B7" s="16"/>
      <c r="C7" s="17"/>
      <c r="D7" s="14"/>
      <c r="E7" s="11" t="s">
        <v>17</v>
      </c>
      <c r="F7" s="11" t="s">
        <v>18</v>
      </c>
      <c r="G7" s="11"/>
      <c r="H7" s="11" t="s">
        <v>19</v>
      </c>
      <c r="I7" s="2" t="s">
        <v>20</v>
      </c>
      <c r="J7" s="2">
        <v>12050.4</v>
      </c>
      <c r="K7" s="2">
        <v>10760.29371</v>
      </c>
      <c r="L7" s="2">
        <v>2908.8</v>
      </c>
      <c r="M7" s="2">
        <v>2908.8</v>
      </c>
    </row>
    <row r="8" s="2" customFormat="true" ht="16.15" customHeight="true" spans="1:15">
      <c r="A8" s="18"/>
      <c r="B8" s="19"/>
      <c r="C8" s="20"/>
      <c r="D8" s="14" t="s">
        <v>21</v>
      </c>
      <c r="E8" s="46">
        <f>SUM(E9:E11)</f>
        <v>104988.037412</v>
      </c>
      <c r="F8" s="47">
        <f>SUM(F9:G11)</f>
        <v>93499.424315</v>
      </c>
      <c r="G8" s="48"/>
      <c r="H8" s="49">
        <f>F8/E8*100</f>
        <v>89.0572170123385</v>
      </c>
      <c r="I8" s="2" t="s">
        <v>22</v>
      </c>
      <c r="J8" s="2">
        <v>15820.9</v>
      </c>
      <c r="K8" s="2">
        <v>15258.039</v>
      </c>
      <c r="L8" s="2">
        <v>4014.1</v>
      </c>
      <c r="M8" s="2">
        <v>5251.689793</v>
      </c>
      <c r="N8" s="2">
        <v>1536</v>
      </c>
      <c r="O8" s="50">
        <f>18.942412+1.295+700</f>
        <v>720.237412</v>
      </c>
    </row>
    <row r="9" s="2" customFormat="true" ht="16.15" customHeight="true" spans="1:13">
      <c r="A9" s="18"/>
      <c r="B9" s="19"/>
      <c r="C9" s="20"/>
      <c r="D9" s="21" t="s">
        <v>23</v>
      </c>
      <c r="E9" s="11">
        <v>82937</v>
      </c>
      <c r="F9" s="47">
        <v>72705.85771</v>
      </c>
      <c r="G9" s="48"/>
      <c r="H9" s="49">
        <f>F9/E9*100</f>
        <v>87.6639590412</v>
      </c>
      <c r="I9" s="2" t="s">
        <v>24</v>
      </c>
      <c r="J9" s="3">
        <v>18151.22</v>
      </c>
      <c r="K9" s="3">
        <v>12478.58</v>
      </c>
      <c r="L9" s="3">
        <v>3831.2</v>
      </c>
      <c r="M9" s="2">
        <v>3678.04</v>
      </c>
    </row>
    <row r="10" s="2" customFormat="true" ht="16.15" customHeight="true" spans="1:13">
      <c r="A10" s="18"/>
      <c r="B10" s="19"/>
      <c r="C10" s="20"/>
      <c r="D10" s="14" t="s">
        <v>25</v>
      </c>
      <c r="E10" s="46">
        <v>21330.8</v>
      </c>
      <c r="F10" s="47">
        <v>20073.329193</v>
      </c>
      <c r="G10" s="48"/>
      <c r="H10" s="49">
        <f>F10/E10*100</f>
        <v>94.1049055497215</v>
      </c>
      <c r="I10" s="2" t="s">
        <v>26</v>
      </c>
      <c r="J10" s="2">
        <v>7769.7</v>
      </c>
      <c r="K10" s="2">
        <v>6707.373</v>
      </c>
      <c r="L10" s="2">
        <v>2898.8</v>
      </c>
      <c r="M10" s="2">
        <v>2356.6</v>
      </c>
    </row>
    <row r="11" s="2" customFormat="true" ht="16.15" customHeight="true" spans="1:13">
      <c r="A11" s="22"/>
      <c r="B11" s="23"/>
      <c r="C11" s="24"/>
      <c r="D11" s="25" t="s">
        <v>27</v>
      </c>
      <c r="E11" s="46">
        <f>18.942412+1.295+700</f>
        <v>720.237412</v>
      </c>
      <c r="F11" s="47">
        <v>720.237412</v>
      </c>
      <c r="G11" s="48"/>
      <c r="H11" s="49">
        <f>F11/E11*100</f>
        <v>100</v>
      </c>
      <c r="I11" s="2" t="s">
        <v>28</v>
      </c>
      <c r="J11" s="2">
        <v>11216.72</v>
      </c>
      <c r="K11" s="2">
        <v>10890.2</v>
      </c>
      <c r="L11" s="2">
        <v>3592.2</v>
      </c>
      <c r="M11" s="2">
        <v>3529.2</v>
      </c>
    </row>
    <row r="12" s="2" customFormat="true" ht="16.15" customHeight="true" spans="1:13">
      <c r="A12" s="15" t="s">
        <v>29</v>
      </c>
      <c r="B12" s="16"/>
      <c r="C12" s="17"/>
      <c r="D12" s="14"/>
      <c r="E12" s="50" t="s">
        <v>30</v>
      </c>
      <c r="F12" s="50"/>
      <c r="G12" s="50"/>
      <c r="H12" s="50" t="s">
        <v>31</v>
      </c>
      <c r="I12" s="2" t="s">
        <v>32</v>
      </c>
      <c r="J12" s="2">
        <v>644</v>
      </c>
      <c r="K12" s="2">
        <v>644</v>
      </c>
      <c r="L12" s="2">
        <v>235.3</v>
      </c>
      <c r="M12" s="2">
        <v>235.3</v>
      </c>
    </row>
    <row r="13" s="2" customFormat="true" ht="37.5" customHeight="true" spans="1:16">
      <c r="A13" s="18"/>
      <c r="B13" s="19"/>
      <c r="C13" s="20"/>
      <c r="D13" s="21" t="s">
        <v>33</v>
      </c>
      <c r="E13" s="51" t="s">
        <v>34</v>
      </c>
      <c r="F13" s="51"/>
      <c r="G13" s="51"/>
      <c r="H13" s="50"/>
      <c r="I13" s="2" t="s">
        <v>35</v>
      </c>
      <c r="J13" s="2">
        <v>760.76</v>
      </c>
      <c r="K13" s="2">
        <v>760.76</v>
      </c>
      <c r="L13" s="2">
        <v>268.1</v>
      </c>
      <c r="M13" s="2">
        <v>268.1</v>
      </c>
      <c r="P13" s="2">
        <v>8722.71232</v>
      </c>
    </row>
    <row r="14" s="2" customFormat="true" ht="16.15" customHeight="true" spans="1:16">
      <c r="A14" s="18"/>
      <c r="B14" s="19"/>
      <c r="C14" s="20"/>
      <c r="D14" s="26" t="s">
        <v>36</v>
      </c>
      <c r="E14" s="50" t="s">
        <v>37</v>
      </c>
      <c r="F14" s="50"/>
      <c r="G14" s="50"/>
      <c r="H14" s="50"/>
      <c r="I14" s="2" t="s">
        <v>38</v>
      </c>
      <c r="J14" s="2">
        <v>892.26</v>
      </c>
      <c r="K14" s="2">
        <v>854.25</v>
      </c>
      <c r="L14" s="2">
        <v>309.2</v>
      </c>
      <c r="M14" s="2">
        <v>279.2</v>
      </c>
      <c r="P14" s="2">
        <v>1151.3994</v>
      </c>
    </row>
    <row r="15" s="2" customFormat="true" ht="16.15" customHeight="true" spans="1:16">
      <c r="A15" s="18"/>
      <c r="B15" s="19"/>
      <c r="C15" s="20"/>
      <c r="D15" s="26" t="s">
        <v>39</v>
      </c>
      <c r="E15" s="50" t="s">
        <v>40</v>
      </c>
      <c r="F15" s="50"/>
      <c r="G15" s="50"/>
      <c r="H15" s="50"/>
      <c r="I15" s="2" t="s">
        <v>41</v>
      </c>
      <c r="J15" s="2">
        <v>2461.32</v>
      </c>
      <c r="K15" s="2">
        <v>1975.8</v>
      </c>
      <c r="L15" s="2">
        <v>415</v>
      </c>
      <c r="M15" s="2">
        <v>415</v>
      </c>
      <c r="P15" s="2">
        <f>P13-P14</f>
        <v>7571.31292</v>
      </c>
    </row>
    <row r="16" s="2" customFormat="true" ht="16.15" customHeight="true" spans="1:13">
      <c r="A16" s="18"/>
      <c r="B16" s="19"/>
      <c r="C16" s="20"/>
      <c r="D16" s="26" t="s">
        <v>42</v>
      </c>
      <c r="E16" s="50" t="s">
        <v>43</v>
      </c>
      <c r="F16" s="50"/>
      <c r="G16" s="50"/>
      <c r="H16" s="50"/>
      <c r="I16" s="2" t="s">
        <v>44</v>
      </c>
      <c r="J16" s="2">
        <v>5287.72</v>
      </c>
      <c r="K16" s="2">
        <v>4494.562</v>
      </c>
      <c r="L16" s="2">
        <v>1322.1</v>
      </c>
      <c r="M16" s="2">
        <v>1151.3994</v>
      </c>
    </row>
    <row r="17" s="2" customFormat="true" ht="16.15" customHeight="true" spans="1:11">
      <c r="A17" s="18"/>
      <c r="B17" s="19"/>
      <c r="C17" s="20"/>
      <c r="D17" s="26" t="s">
        <v>45</v>
      </c>
      <c r="E17" s="50" t="s">
        <v>46</v>
      </c>
      <c r="F17" s="50"/>
      <c r="G17" s="50"/>
      <c r="H17" s="50"/>
      <c r="I17" s="2" t="s">
        <v>47</v>
      </c>
      <c r="J17" s="2">
        <v>7882</v>
      </c>
      <c r="K17" s="2">
        <v>7882</v>
      </c>
    </row>
    <row r="18" s="2" customFormat="true" ht="16.15" customHeight="true" spans="1:13">
      <c r="A18" s="18"/>
      <c r="B18" s="19"/>
      <c r="C18" s="20"/>
      <c r="D18" s="26" t="s">
        <v>48</v>
      </c>
      <c r="E18" s="50" t="s">
        <v>49</v>
      </c>
      <c r="F18" s="50"/>
      <c r="G18" s="50"/>
      <c r="H18" s="50"/>
      <c r="J18" s="2">
        <f>SUM(J7:J17)</f>
        <v>82937</v>
      </c>
      <c r="K18" s="2">
        <f>SUM(K7:K17)</f>
        <v>72705.85771</v>
      </c>
      <c r="L18" s="2">
        <f t="shared" ref="L18:M18" si="0">SUM(L7:L17)</f>
        <v>19794.8</v>
      </c>
      <c r="M18" s="2">
        <f t="shared" si="0"/>
        <v>20073.329193</v>
      </c>
    </row>
    <row r="19" s="2" customFormat="true" ht="16.15" customHeight="true" spans="1:17">
      <c r="A19" s="22"/>
      <c r="B19" s="23"/>
      <c r="C19" s="24"/>
      <c r="D19" s="26" t="s">
        <v>50</v>
      </c>
      <c r="E19" s="50" t="s">
        <v>51</v>
      </c>
      <c r="F19" s="50"/>
      <c r="G19" s="50"/>
      <c r="H19" s="50"/>
      <c r="L19" s="2">
        <f>L18+N8</f>
        <v>21330.8</v>
      </c>
      <c r="O19" s="2">
        <v>10234.82</v>
      </c>
      <c r="Q19" s="2">
        <f>J16*0.85</f>
        <v>4494.562</v>
      </c>
    </row>
    <row r="20" s="2" customFormat="true" ht="16.15" customHeight="true" spans="1:15">
      <c r="A20" s="27" t="s">
        <v>52</v>
      </c>
      <c r="B20" s="27" t="s">
        <v>53</v>
      </c>
      <c r="C20" s="27"/>
      <c r="D20" s="27"/>
      <c r="E20" s="27"/>
      <c r="F20" s="27" t="s">
        <v>54</v>
      </c>
      <c r="G20" s="27"/>
      <c r="H20" s="27"/>
      <c r="O20" s="2">
        <v>1322.1</v>
      </c>
    </row>
    <row r="21" s="2" customFormat="true" ht="244" customHeight="true" spans="1:15">
      <c r="A21" s="11"/>
      <c r="B21" s="28" t="s">
        <v>55</v>
      </c>
      <c r="C21" s="28"/>
      <c r="D21" s="28"/>
      <c r="E21" s="28"/>
      <c r="F21" s="28" t="s">
        <v>56</v>
      </c>
      <c r="G21" s="28"/>
      <c r="H21" s="28"/>
      <c r="I21" s="2" t="s">
        <v>57</v>
      </c>
      <c r="O21" s="60">
        <v>3625</v>
      </c>
    </row>
    <row r="22" s="2" customFormat="true" ht="26.1" customHeight="true" spans="1:15">
      <c r="A22" s="29" t="s">
        <v>58</v>
      </c>
      <c r="B22" s="30" t="s">
        <v>59</v>
      </c>
      <c r="C22" s="30" t="s">
        <v>60</v>
      </c>
      <c r="D22" s="30" t="s">
        <v>61</v>
      </c>
      <c r="E22" s="30"/>
      <c r="F22" s="30" t="s">
        <v>62</v>
      </c>
      <c r="G22" s="30" t="s">
        <v>63</v>
      </c>
      <c r="H22" s="30" t="s">
        <v>64</v>
      </c>
      <c r="O22" s="61">
        <f>O19-O21</f>
        <v>6609.82</v>
      </c>
    </row>
    <row r="23" s="2" customFormat="true" ht="24.75" customHeight="true" spans="1:15">
      <c r="A23" s="31" t="s">
        <v>65</v>
      </c>
      <c r="B23" s="32" t="s">
        <v>66</v>
      </c>
      <c r="C23" s="32" t="s">
        <v>67</v>
      </c>
      <c r="D23" s="30" t="s">
        <v>68</v>
      </c>
      <c r="E23" s="30"/>
      <c r="F23" s="52">
        <v>1716</v>
      </c>
      <c r="G23" s="30">
        <v>5420</v>
      </c>
      <c r="H23" s="30"/>
      <c r="I23" s="59">
        <v>6360</v>
      </c>
      <c r="J23" s="59">
        <v>3696.2</v>
      </c>
      <c r="K23" s="2">
        <f>SUM(I23:J23)</f>
        <v>10056.2</v>
      </c>
      <c r="L23" s="59">
        <v>10038.04</v>
      </c>
      <c r="M23" s="2">
        <v>6360</v>
      </c>
      <c r="N23" s="2">
        <f>L23-M23</f>
        <v>3678.04</v>
      </c>
      <c r="O23" s="61">
        <f>O22-J16</f>
        <v>1322.1</v>
      </c>
    </row>
    <row r="24" s="3" customFormat="true" ht="24.75" customHeight="true" spans="1:13">
      <c r="A24" s="33"/>
      <c r="B24" s="34"/>
      <c r="C24" s="34"/>
      <c r="D24" s="30" t="s">
        <v>69</v>
      </c>
      <c r="E24" s="30"/>
      <c r="F24" s="30">
        <v>2</v>
      </c>
      <c r="G24" s="30">
        <v>2</v>
      </c>
      <c r="H24" s="30"/>
      <c r="I24" s="59">
        <v>2684</v>
      </c>
      <c r="K24" s="2">
        <f t="shared" ref="K24:K46" si="1">SUM(I24:J24)</f>
        <v>2684</v>
      </c>
      <c r="L24" s="59">
        <v>2700.23</v>
      </c>
      <c r="M24" s="3">
        <v>2684</v>
      </c>
    </row>
    <row r="25" s="3" customFormat="true" ht="24.75" customHeight="true" spans="1:13">
      <c r="A25" s="33"/>
      <c r="B25" s="34"/>
      <c r="C25" s="34"/>
      <c r="D25" s="30" t="s">
        <v>70</v>
      </c>
      <c r="E25" s="30"/>
      <c r="F25" s="30">
        <v>580</v>
      </c>
      <c r="G25" s="30">
        <v>1029</v>
      </c>
      <c r="H25" s="30"/>
      <c r="I25" s="59">
        <v>955</v>
      </c>
      <c r="J25" s="59">
        <v>135</v>
      </c>
      <c r="K25" s="2">
        <f t="shared" si="1"/>
        <v>1090</v>
      </c>
      <c r="L25" s="59">
        <v>804.58</v>
      </c>
      <c r="M25" s="3">
        <v>804.58</v>
      </c>
    </row>
    <row r="26" s="3" customFormat="true" ht="24.75" customHeight="true" spans="1:11">
      <c r="A26" s="33"/>
      <c r="B26" s="34"/>
      <c r="C26" s="34"/>
      <c r="D26" s="30" t="s">
        <v>71</v>
      </c>
      <c r="E26" s="30"/>
      <c r="F26" s="30">
        <v>15</v>
      </c>
      <c r="G26" s="30">
        <v>15</v>
      </c>
      <c r="H26" s="30"/>
      <c r="I26" s="59">
        <v>20.8</v>
      </c>
      <c r="K26" s="2">
        <f t="shared" si="1"/>
        <v>20.8</v>
      </c>
    </row>
    <row r="27" s="3" customFormat="true" ht="24.75" customHeight="true" spans="1:11">
      <c r="A27" s="33"/>
      <c r="B27" s="34"/>
      <c r="C27" s="34"/>
      <c r="D27" s="30" t="s">
        <v>72</v>
      </c>
      <c r="E27" s="30"/>
      <c r="F27" s="30">
        <v>32</v>
      </c>
      <c r="G27" s="30">
        <v>32</v>
      </c>
      <c r="H27" s="30"/>
      <c r="I27" s="59">
        <v>225</v>
      </c>
      <c r="K27" s="2">
        <f t="shared" si="1"/>
        <v>225</v>
      </c>
    </row>
    <row r="28" s="3" customFormat="true" ht="34" customHeight="true" spans="1:11">
      <c r="A28" s="33"/>
      <c r="B28" s="34"/>
      <c r="C28" s="34"/>
      <c r="D28" s="30" t="s">
        <v>73</v>
      </c>
      <c r="E28" s="30"/>
      <c r="F28" s="30">
        <v>50</v>
      </c>
      <c r="G28" s="30" t="s">
        <v>74</v>
      </c>
      <c r="H28" s="30"/>
      <c r="I28" s="59">
        <v>186</v>
      </c>
      <c r="K28" s="2">
        <f t="shared" si="1"/>
        <v>186</v>
      </c>
    </row>
    <row r="29" s="3" customFormat="true" ht="30" customHeight="true" spans="1:13">
      <c r="A29" s="33"/>
      <c r="B29" s="34"/>
      <c r="C29" s="34"/>
      <c r="D29" s="30" t="s">
        <v>75</v>
      </c>
      <c r="E29" s="30"/>
      <c r="F29" s="30">
        <v>15</v>
      </c>
      <c r="G29" s="30">
        <v>15</v>
      </c>
      <c r="H29" s="30"/>
      <c r="I29" s="3">
        <v>130</v>
      </c>
      <c r="K29" s="2">
        <f t="shared" si="1"/>
        <v>130</v>
      </c>
      <c r="L29" s="3">
        <v>130</v>
      </c>
      <c r="M29" s="3">
        <v>130</v>
      </c>
    </row>
    <row r="30" s="3" customFormat="true" ht="30" customHeight="true" spans="1:11">
      <c r="A30" s="33"/>
      <c r="B30" s="34"/>
      <c r="C30" s="34"/>
      <c r="D30" s="30" t="s">
        <v>76</v>
      </c>
      <c r="E30" s="30"/>
      <c r="F30" s="30">
        <v>70</v>
      </c>
      <c r="G30" s="30">
        <v>70</v>
      </c>
      <c r="H30" s="30"/>
      <c r="I30" s="59">
        <v>1518.3</v>
      </c>
      <c r="K30" s="2">
        <f t="shared" si="1"/>
        <v>1518.3</v>
      </c>
    </row>
    <row r="31" s="3" customFormat="true" ht="30" customHeight="true" spans="1:11">
      <c r="A31" s="35"/>
      <c r="B31" s="36"/>
      <c r="C31" s="36"/>
      <c r="D31" s="30" t="s">
        <v>77</v>
      </c>
      <c r="E31" s="30"/>
      <c r="F31" s="30">
        <v>40</v>
      </c>
      <c r="G31" s="30">
        <v>41</v>
      </c>
      <c r="H31" s="30"/>
      <c r="I31" s="59">
        <v>1000</v>
      </c>
      <c r="K31" s="2">
        <f t="shared" si="1"/>
        <v>1000</v>
      </c>
    </row>
    <row r="32" s="3" customFormat="true" ht="30" customHeight="true" spans="1:11">
      <c r="A32" s="31" t="s">
        <v>65</v>
      </c>
      <c r="B32" s="32" t="s">
        <v>78</v>
      </c>
      <c r="C32" s="32" t="s">
        <v>67</v>
      </c>
      <c r="D32" s="30" t="s">
        <v>79</v>
      </c>
      <c r="E32" s="30"/>
      <c r="F32" s="30">
        <v>2200</v>
      </c>
      <c r="G32" s="52">
        <v>2265</v>
      </c>
      <c r="H32" s="30"/>
      <c r="I32" s="59"/>
      <c r="K32" s="2"/>
    </row>
    <row r="33" s="3" customFormat="true" ht="30" customHeight="true" spans="1:11">
      <c r="A33" s="33"/>
      <c r="B33" s="34"/>
      <c r="C33" s="34"/>
      <c r="D33" s="30" t="s">
        <v>80</v>
      </c>
      <c r="E33" s="30"/>
      <c r="F33" s="30">
        <v>700</v>
      </c>
      <c r="G33" s="52">
        <v>700</v>
      </c>
      <c r="H33" s="30"/>
      <c r="I33" s="59"/>
      <c r="K33" s="2"/>
    </row>
    <row r="34" s="3" customFormat="true" ht="30" customHeight="true" spans="1:11">
      <c r="A34" s="33"/>
      <c r="B34" s="34"/>
      <c r="C34" s="34"/>
      <c r="D34" s="30" t="s">
        <v>81</v>
      </c>
      <c r="E34" s="30"/>
      <c r="F34" s="30">
        <v>1</v>
      </c>
      <c r="G34" s="52">
        <v>1</v>
      </c>
      <c r="H34" s="30"/>
      <c r="I34" s="59"/>
      <c r="K34" s="2"/>
    </row>
    <row r="35" s="3" customFormat="true" ht="30" customHeight="true" spans="1:11">
      <c r="A35" s="33"/>
      <c r="B35" s="34"/>
      <c r="C35" s="34"/>
      <c r="D35" s="30" t="s">
        <v>82</v>
      </c>
      <c r="E35" s="30"/>
      <c r="F35" s="30">
        <v>1</v>
      </c>
      <c r="G35" s="52">
        <v>1</v>
      </c>
      <c r="H35" s="30"/>
      <c r="I35" s="59"/>
      <c r="K35" s="2"/>
    </row>
    <row r="36" s="3" customFormat="true" ht="30" customHeight="true" spans="1:11">
      <c r="A36" s="33"/>
      <c r="B36" s="34"/>
      <c r="C36" s="34"/>
      <c r="D36" s="30" t="s">
        <v>83</v>
      </c>
      <c r="E36" s="30"/>
      <c r="F36" s="30">
        <v>1</v>
      </c>
      <c r="G36" s="30">
        <v>1</v>
      </c>
      <c r="H36" s="30"/>
      <c r="I36" s="59"/>
      <c r="K36" s="2"/>
    </row>
    <row r="37" s="3" customFormat="true" ht="30" customHeight="true" spans="1:11">
      <c r="A37" s="33"/>
      <c r="B37" s="34"/>
      <c r="C37" s="34"/>
      <c r="D37" s="30" t="s">
        <v>84</v>
      </c>
      <c r="E37" s="30"/>
      <c r="F37" s="30">
        <v>1</v>
      </c>
      <c r="G37" s="52">
        <v>1</v>
      </c>
      <c r="H37" s="30"/>
      <c r="I37" s="59"/>
      <c r="K37" s="2"/>
    </row>
    <row r="38" s="3" customFormat="true" ht="30" customHeight="true" spans="1:11">
      <c r="A38" s="33"/>
      <c r="B38" s="34"/>
      <c r="C38" s="34"/>
      <c r="D38" s="30" t="s">
        <v>85</v>
      </c>
      <c r="E38" s="30"/>
      <c r="F38" s="30">
        <v>1</v>
      </c>
      <c r="G38" s="52">
        <v>1</v>
      </c>
      <c r="H38" s="30"/>
      <c r="I38" s="59"/>
      <c r="K38" s="2"/>
    </row>
    <row r="39" s="3" customFormat="true" ht="30" customHeight="true" spans="1:11">
      <c r="A39" s="33"/>
      <c r="B39" s="34"/>
      <c r="C39" s="34"/>
      <c r="D39" s="30" t="s">
        <v>86</v>
      </c>
      <c r="E39" s="30"/>
      <c r="F39" s="30">
        <v>2</v>
      </c>
      <c r="G39" s="52">
        <v>4.1</v>
      </c>
      <c r="H39" s="30"/>
      <c r="I39" s="59"/>
      <c r="K39" s="2"/>
    </row>
    <row r="40" s="3" customFormat="true" ht="30" customHeight="true" spans="1:11">
      <c r="A40" s="33"/>
      <c r="B40" s="34"/>
      <c r="C40" s="34"/>
      <c r="D40" s="30" t="s">
        <v>87</v>
      </c>
      <c r="E40" s="30"/>
      <c r="F40" s="30">
        <v>44056</v>
      </c>
      <c r="G40" s="52">
        <v>64655</v>
      </c>
      <c r="H40" s="30"/>
      <c r="I40" s="59"/>
      <c r="K40" s="2"/>
    </row>
    <row r="41" s="3" customFormat="true" ht="30" customHeight="true" spans="1:11">
      <c r="A41" s="33"/>
      <c r="B41" s="34"/>
      <c r="C41" s="34"/>
      <c r="D41" s="30" t="s">
        <v>88</v>
      </c>
      <c r="E41" s="30"/>
      <c r="F41" s="30">
        <v>100</v>
      </c>
      <c r="G41" s="52">
        <v>100</v>
      </c>
      <c r="H41" s="30"/>
      <c r="I41" s="59"/>
      <c r="K41" s="2"/>
    </row>
    <row r="42" s="3" customFormat="true" ht="30" customHeight="true" spans="1:11">
      <c r="A42" s="33"/>
      <c r="B42" s="34"/>
      <c r="C42" s="34"/>
      <c r="D42" s="30" t="s">
        <v>89</v>
      </c>
      <c r="E42" s="30"/>
      <c r="F42" s="30">
        <v>1</v>
      </c>
      <c r="G42" s="52">
        <v>1</v>
      </c>
      <c r="H42" s="30"/>
      <c r="I42" s="59"/>
      <c r="K42" s="2"/>
    </row>
    <row r="43" s="3" customFormat="true" ht="30" customHeight="true" spans="1:11">
      <c r="A43" s="33"/>
      <c r="B43" s="34"/>
      <c r="C43" s="36"/>
      <c r="D43" s="30" t="s">
        <v>90</v>
      </c>
      <c r="E43" s="30"/>
      <c r="F43" s="30" t="s">
        <v>91</v>
      </c>
      <c r="G43" s="52">
        <v>1760.8</v>
      </c>
      <c r="H43" s="30"/>
      <c r="I43" s="59"/>
      <c r="K43" s="2"/>
    </row>
    <row r="44" s="3" customFormat="true" ht="24" customHeight="true" spans="1:13">
      <c r="A44" s="33"/>
      <c r="B44" s="34"/>
      <c r="C44" s="37" t="s">
        <v>92</v>
      </c>
      <c r="D44" s="30" t="s">
        <v>93</v>
      </c>
      <c r="E44" s="30"/>
      <c r="F44" s="53">
        <v>0.9</v>
      </c>
      <c r="G44" s="54">
        <v>0.903</v>
      </c>
      <c r="H44" s="30"/>
      <c r="I44" s="4">
        <v>3000</v>
      </c>
      <c r="K44" s="2">
        <f t="shared" si="1"/>
        <v>3000</v>
      </c>
      <c r="L44" s="3">
        <v>2500</v>
      </c>
      <c r="M44" s="3">
        <v>2500</v>
      </c>
    </row>
    <row r="45" s="3" customFormat="true" ht="24" customHeight="true" spans="1:11">
      <c r="A45" s="33"/>
      <c r="B45" s="34"/>
      <c r="C45" s="37"/>
      <c r="D45" s="30" t="s">
        <v>94</v>
      </c>
      <c r="E45" s="30"/>
      <c r="F45" s="52" t="s">
        <v>95</v>
      </c>
      <c r="G45" s="55">
        <v>1</v>
      </c>
      <c r="H45" s="30"/>
      <c r="I45" s="3">
        <v>75.12</v>
      </c>
      <c r="K45" s="2">
        <f t="shared" si="1"/>
        <v>75.12</v>
      </c>
    </row>
    <row r="46" s="3" customFormat="true" ht="24" customHeight="true" spans="1:11">
      <c r="A46" s="33"/>
      <c r="B46" s="34"/>
      <c r="C46" s="37"/>
      <c r="D46" s="30" t="s">
        <v>96</v>
      </c>
      <c r="E46" s="30"/>
      <c r="F46" s="52" t="s">
        <v>97</v>
      </c>
      <c r="G46" s="30" t="s">
        <v>97</v>
      </c>
      <c r="H46" s="30"/>
      <c r="I46" s="4">
        <v>326</v>
      </c>
      <c r="K46" s="2">
        <f t="shared" si="1"/>
        <v>326</v>
      </c>
    </row>
    <row r="47" s="3" customFormat="true" ht="167" customHeight="true" spans="1:8">
      <c r="A47" s="33"/>
      <c r="B47" s="34"/>
      <c r="C47" s="37" t="s">
        <v>98</v>
      </c>
      <c r="D47" s="30" t="s">
        <v>99</v>
      </c>
      <c r="E47" s="30"/>
      <c r="F47" s="56" t="s">
        <v>100</v>
      </c>
      <c r="G47" s="30" t="s">
        <v>101</v>
      </c>
      <c r="H47" s="30" t="s">
        <v>102</v>
      </c>
    </row>
    <row r="48" s="3" customFormat="true" ht="44" customHeight="true" spans="1:8">
      <c r="A48" s="33"/>
      <c r="B48" s="36"/>
      <c r="C48" s="37" t="s">
        <v>103</v>
      </c>
      <c r="D48" s="38" t="s">
        <v>104</v>
      </c>
      <c r="E48" s="38"/>
      <c r="F48" s="57" t="s">
        <v>105</v>
      </c>
      <c r="G48" s="30" t="s">
        <v>106</v>
      </c>
      <c r="H48" s="30"/>
    </row>
    <row r="49" s="4" customFormat="true" ht="94.5" spans="1:8">
      <c r="A49" s="33"/>
      <c r="B49" s="37" t="s">
        <v>107</v>
      </c>
      <c r="C49" s="37" t="s">
        <v>108</v>
      </c>
      <c r="D49" s="30" t="s">
        <v>109</v>
      </c>
      <c r="E49" s="30"/>
      <c r="F49" s="57" t="s">
        <v>110</v>
      </c>
      <c r="G49" s="30" t="s">
        <v>111</v>
      </c>
      <c r="H49" s="30"/>
    </row>
    <row r="50" s="4" customFormat="true" ht="27" customHeight="true" spans="1:8">
      <c r="A50" s="33"/>
      <c r="B50" s="37"/>
      <c r="C50" s="37"/>
      <c r="D50" s="30" t="s">
        <v>112</v>
      </c>
      <c r="E50" s="30"/>
      <c r="F50" s="57" t="s">
        <v>97</v>
      </c>
      <c r="G50" s="30" t="s">
        <v>97</v>
      </c>
      <c r="H50" s="30"/>
    </row>
    <row r="51" s="2" customFormat="true" ht="54.75" customHeight="true" spans="1:10">
      <c r="A51" s="33"/>
      <c r="B51" s="37"/>
      <c r="C51" s="37" t="s">
        <v>113</v>
      </c>
      <c r="D51" s="30" t="s">
        <v>114</v>
      </c>
      <c r="E51" s="30"/>
      <c r="F51" s="30" t="s">
        <v>115</v>
      </c>
      <c r="G51" s="30" t="s">
        <v>116</v>
      </c>
      <c r="H51" s="30"/>
      <c r="J51" s="2" t="s">
        <v>117</v>
      </c>
    </row>
    <row r="52" s="2" customFormat="true" ht="27" customHeight="true" spans="1:8">
      <c r="A52" s="33"/>
      <c r="B52" s="37"/>
      <c r="C52" s="37"/>
      <c r="D52" s="30" t="s">
        <v>118</v>
      </c>
      <c r="E52" s="30"/>
      <c r="F52" s="38" t="s">
        <v>119</v>
      </c>
      <c r="G52" s="30" t="s">
        <v>119</v>
      </c>
      <c r="H52" s="30"/>
    </row>
    <row r="53" s="2" customFormat="true" ht="27" customHeight="true" spans="1:10">
      <c r="A53" s="33"/>
      <c r="B53" s="37"/>
      <c r="C53" s="37"/>
      <c r="D53" s="30" t="s">
        <v>120</v>
      </c>
      <c r="E53" s="30"/>
      <c r="F53" s="38" t="s">
        <v>121</v>
      </c>
      <c r="G53" s="30" t="s">
        <v>122</v>
      </c>
      <c r="H53" s="30"/>
      <c r="J53" s="2" t="s">
        <v>123</v>
      </c>
    </row>
    <row r="54" s="2" customFormat="true" ht="27" customHeight="true" spans="1:8">
      <c r="A54" s="35"/>
      <c r="B54" s="37"/>
      <c r="C54" s="37" t="s">
        <v>124</v>
      </c>
      <c r="D54" s="30" t="s">
        <v>125</v>
      </c>
      <c r="E54" s="30"/>
      <c r="F54" s="52">
        <v>1</v>
      </c>
      <c r="G54" s="30">
        <v>2</v>
      </c>
      <c r="H54" s="30"/>
    </row>
    <row r="55" s="3" customFormat="true" ht="27" customHeight="true" spans="1:12">
      <c r="A55" s="31" t="s">
        <v>65</v>
      </c>
      <c r="B55" s="37" t="s">
        <v>126</v>
      </c>
      <c r="C55" s="37" t="s">
        <v>127</v>
      </c>
      <c r="D55" s="30" t="s">
        <v>128</v>
      </c>
      <c r="E55" s="30"/>
      <c r="F55" s="30" t="s">
        <v>129</v>
      </c>
      <c r="G55" s="58">
        <v>0.999</v>
      </c>
      <c r="H55" s="30"/>
      <c r="L55" s="3" t="s">
        <v>130</v>
      </c>
    </row>
    <row r="56" s="3" customFormat="true" ht="27" customHeight="true" spans="1:8">
      <c r="A56" s="33"/>
      <c r="B56" s="37"/>
      <c r="C56" s="37"/>
      <c r="D56" s="30" t="s">
        <v>131</v>
      </c>
      <c r="E56" s="30"/>
      <c r="F56" s="30" t="s">
        <v>132</v>
      </c>
      <c r="G56" s="55">
        <v>0.85</v>
      </c>
      <c r="H56" s="30"/>
    </row>
    <row r="57" s="2" customFormat="true" ht="27" customHeight="true" spans="1:8">
      <c r="A57" s="33"/>
      <c r="B57" s="37"/>
      <c r="C57" s="37"/>
      <c r="D57" s="30" t="s">
        <v>133</v>
      </c>
      <c r="E57" s="30"/>
      <c r="F57" s="30" t="s">
        <v>132</v>
      </c>
      <c r="G57" s="55">
        <v>0.96</v>
      </c>
      <c r="H57" s="30"/>
    </row>
    <row r="58" s="2" customFormat="true" ht="27" customHeight="true" spans="1:8">
      <c r="A58" s="35"/>
      <c r="B58" s="37"/>
      <c r="C58" s="37"/>
      <c r="D58" s="30" t="s">
        <v>134</v>
      </c>
      <c r="E58" s="30"/>
      <c r="F58" s="30" t="s">
        <v>129</v>
      </c>
      <c r="G58" s="55">
        <v>0.95</v>
      </c>
      <c r="H58" s="30"/>
    </row>
    <row r="59" s="2" customFormat="true" ht="16.15" customHeight="true" spans="1:8">
      <c r="A59" s="39" t="s">
        <v>135</v>
      </c>
      <c r="B59" s="26" t="s">
        <v>136</v>
      </c>
      <c r="C59" s="26"/>
      <c r="D59" s="26"/>
      <c r="E59" s="26"/>
      <c r="F59" s="26"/>
      <c r="G59" s="26"/>
      <c r="H59" s="26"/>
    </row>
    <row r="60" s="2" customFormat="true" ht="24" customHeight="true" spans="1:8">
      <c r="A60" s="40" t="s">
        <v>137</v>
      </c>
      <c r="B60" s="40"/>
      <c r="C60" s="40"/>
      <c r="D60" s="40"/>
      <c r="E60" s="40"/>
      <c r="F60" s="40"/>
      <c r="G60" s="40"/>
      <c r="H60" s="40"/>
    </row>
    <row r="61" s="2" customFormat="true" ht="26.1" customHeight="true" spans="1:8">
      <c r="A61" s="40" t="s">
        <v>138</v>
      </c>
      <c r="B61" s="40"/>
      <c r="C61" s="40"/>
      <c r="D61" s="40"/>
      <c r="E61" s="40"/>
      <c r="F61" s="40"/>
      <c r="G61" s="40"/>
      <c r="H61" s="40"/>
    </row>
    <row r="62" s="2" customFormat="true" ht="17.1" customHeight="true" spans="1:8">
      <c r="A62" s="40" t="s">
        <v>139</v>
      </c>
      <c r="B62" s="40"/>
      <c r="C62" s="40"/>
      <c r="D62" s="40"/>
      <c r="E62" s="40"/>
      <c r="F62" s="40"/>
      <c r="G62" s="40"/>
      <c r="H62" s="40"/>
    </row>
    <row r="63" ht="38.25" customHeight="true" spans="2:3">
      <c r="B63" s="40"/>
      <c r="C63" s="40"/>
    </row>
    <row r="64" spans="2:3">
      <c r="B64" s="40"/>
      <c r="C64" s="40"/>
    </row>
  </sheetData>
  <mergeCells count="83">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B59:H59"/>
    <mergeCell ref="A60:H60"/>
    <mergeCell ref="A61:H61"/>
    <mergeCell ref="A62:H62"/>
    <mergeCell ref="A20:A21"/>
    <mergeCell ref="A23:A31"/>
    <mergeCell ref="A32:A54"/>
    <mergeCell ref="A55:A58"/>
    <mergeCell ref="B23:B31"/>
    <mergeCell ref="B32:B48"/>
    <mergeCell ref="B49:B54"/>
    <mergeCell ref="B55:B58"/>
    <mergeCell ref="C23:C31"/>
    <mergeCell ref="C32:C43"/>
    <mergeCell ref="C44:C46"/>
    <mergeCell ref="C49:C50"/>
    <mergeCell ref="C51:C53"/>
    <mergeCell ref="C55:C58"/>
    <mergeCell ref="A12:C19"/>
    <mergeCell ref="A7:C11"/>
  </mergeCells>
  <printOptions horizontalCentered="true"/>
  <pageMargins left="0.354166666666667" right="0.354166666666667" top="0.409027777777778" bottom="0.393055555555556" header="0.310416666666667" footer="0.156944444444444"/>
  <pageSetup paperSize="9" scale="86"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农业生产发展资金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user</cp:lastModifiedBy>
  <cp:revision>1</cp:revision>
  <dcterms:created xsi:type="dcterms:W3CDTF">2018-02-20T00:47:00Z</dcterms:created>
  <cp:lastPrinted>2019-06-24T03:13:00Z</cp:lastPrinted>
  <dcterms:modified xsi:type="dcterms:W3CDTF">2023-06-30T15:15:36Z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